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benefitsassist.sharepoint.com/sites/benefitsassist/Shared Documents/Marketing/Squarespace/_media/pdf/"/>
    </mc:Choice>
  </mc:AlternateContent>
  <xr:revisionPtr revIDLastSave="0" documentId="8_{4EB27255-41DC-424D-AC00-6940AEDC3779}" xr6:coauthVersionLast="47" xr6:coauthVersionMax="47" xr10:uidLastSave="{00000000-0000-0000-0000-000000000000}"/>
  <bookViews>
    <workbookView xWindow="-108" yWindow="-108" windowWidth="23256" windowHeight="13896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31" i="1"/>
  <c r="C31" i="1"/>
  <c r="C33" i="1" s="1"/>
  <c r="C32" i="1"/>
  <c r="B33" i="1"/>
  <c r="B36" i="1"/>
  <c r="C35" i="1" l="1"/>
  <c r="C34" i="1"/>
  <c r="C37" i="1" s="1"/>
  <c r="C38" i="1" s="1"/>
  <c r="B35" i="1"/>
  <c r="B34" i="1"/>
  <c r="B37" i="1" s="1"/>
</calcChain>
</file>

<file path=xl/sharedStrings.xml><?xml version="1.0" encoding="utf-8"?>
<sst xmlns="http://schemas.openxmlformats.org/spreadsheetml/2006/main" count="36" uniqueCount="34">
  <si>
    <t>Medical care</t>
  </si>
  <si>
    <t>Yearly deductible that is typically met:</t>
  </si>
  <si>
    <t>Office visit co-pay X number of visits:</t>
  </si>
  <si>
    <t>Dental care</t>
  </si>
  <si>
    <t>Vision care</t>
  </si>
  <si>
    <t>Prescriptions</t>
  </si>
  <si>
    <t>Co-pay X number of prescriptions:</t>
  </si>
  <si>
    <t>Other expenses:</t>
  </si>
  <si>
    <t>Annual gross salary</t>
  </si>
  <si>
    <t>N/A</t>
  </si>
  <si>
    <t>= Net salary</t>
  </si>
  <si>
    <t>Other expenses not covered after meeting deductible (i.e. – ambulance, lab fees):</t>
  </si>
  <si>
    <t>Other expenses not covered by insurance (i.e. – braces, dentures):</t>
  </si>
  <si>
    <t>Other expenses not covered after meeting deductible (i.e. – contact lenses and supplies, corrective surgery, glasses):</t>
  </si>
  <si>
    <t>NO Flexible Benefit plan</t>
  </si>
  <si>
    <t>Flexible Benefit plan</t>
  </si>
  <si>
    <r>
      <t>minus</t>
    </r>
    <r>
      <rPr>
        <sz val="9"/>
        <color indexed="8"/>
        <rFont val="Arial"/>
        <family val="2"/>
      </rPr>
      <t xml:space="preserve"> Annual federal income tax (uses Your average federal tax rate X Taxable salary)</t>
    </r>
  </si>
  <si>
    <t>=Taxable salary</t>
  </si>
  <si>
    <r>
      <t>minus</t>
    </r>
    <r>
      <rPr>
        <sz val="9"/>
        <color indexed="8"/>
        <rFont val="Arial"/>
        <family val="2"/>
      </rPr>
      <t xml:space="preserve"> Annual FICA (uses 7.65% X Taxable salary)</t>
    </r>
  </si>
  <si>
    <r>
      <t>minus</t>
    </r>
    <r>
      <rPr>
        <sz val="9"/>
        <color indexed="8"/>
        <rFont val="Arial"/>
        <family val="2"/>
      </rPr>
      <t xml:space="preserve"> Post-tax annual cost of non-reimbursed medical expenses (uses Section 1 Total)</t>
    </r>
  </si>
  <si>
    <t>STEP 1:  ENTER ESTIMATES in BOXES</t>
  </si>
  <si>
    <r>
      <t>minus</t>
    </r>
    <r>
      <rPr>
        <sz val="9"/>
        <color indexed="8"/>
        <rFont val="Arial"/>
        <family val="2"/>
      </rPr>
      <t xml:space="preserve"> Pre-tax annual employee Health FSA and/or HSA contribution (uses Section 1 Total)</t>
    </r>
  </si>
  <si>
    <t>SECTION 2:  CALCULATED POTENTIAL TAX SAVINGS</t>
  </si>
  <si>
    <t>Section 1 Total YEARLY ESTIMATED HEALTH EXPENSES:</t>
  </si>
  <si>
    <t>STEP 2:  ENTER Your annual gross salary:</t>
  </si>
  <si>
    <t>STEP 3:  ENTER Your average federal tax rate (use 15% if unsure):</t>
  </si>
  <si>
    <t xml:space="preserve">Potential Tax Savings: </t>
  </si>
  <si>
    <t>SECTION 1:  ESTIMATE FOR YEARLY HEALTH EXPENSES OF YOURSELF AND YOUR FAMILY</t>
  </si>
  <si>
    <r>
      <t xml:space="preserve">Use this form to estimate how much you should set aside in YEARLY payroll deductions for yourself and family to cover reimbursable expenses </t>
    </r>
    <r>
      <rPr>
        <b/>
        <sz val="9"/>
        <rFont val="Arial"/>
        <family val="2"/>
      </rPr>
      <t>not covered under your health plan</t>
    </r>
    <r>
      <rPr>
        <sz val="9"/>
        <rFont val="Arial"/>
      </rPr>
      <t>.  The form will then calculate your potential yearly tax savings.  The only data you need to enter is in the boxes in STEPS 1,2, and 3.</t>
    </r>
  </si>
  <si>
    <t>Yearly out-of-pocket (not covered by insurance) amount spent on exams and cleaning:</t>
  </si>
  <si>
    <t>Yearly out-of-pocket (not covered by insurance) amount spent on exams:</t>
  </si>
  <si>
    <t>P.O. Box 31823 • Knoxville, Tennessee  37930-1823 • (865) 769-2800 • (888) 588-3650 fax • Flex@BenefitsAssist.net</t>
  </si>
  <si>
    <t>Other expenses such as supplies, first aid products, bandages</t>
  </si>
  <si>
    <t>Over the counter non-medicines to treat sickness or injury (not cosmetics or toiletries or medicines)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</si>
</sst>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4" x14ac:knownFonts="1">
    <font>
      <sz val="10"/>
      <name val="Arial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name val="Arial"/>
    </font>
    <font>
      <sz val="9"/>
      <name val="Times New Roman"/>
      <family val="1"/>
    </font>
    <font>
      <b/>
      <sz val="9"/>
      <name val="Arial"/>
      <family val="2"/>
    </font>
    <font>
      <sz val="14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u/>
      <sz val="9"/>
      <color indexed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/>
    <xf numFmtId="0" fontId="2" fillId="0" borderId="0" xfId="0" applyFont="1" applyBorder="1" applyAlignment="1">
      <alignment horizontal="justify"/>
    </xf>
    <xf numFmtId="0" fontId="1" fillId="2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vertical="top" wrapText="1"/>
    </xf>
    <xf numFmtId="0" fontId="1" fillId="5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right" vertical="top" wrapText="1"/>
    </xf>
    <xf numFmtId="8" fontId="2" fillId="6" borderId="0" xfId="0" applyNumberFormat="1" applyFont="1" applyFill="1" applyBorder="1" applyAlignment="1">
      <alignment vertical="top" wrapText="1"/>
    </xf>
    <xf numFmtId="0" fontId="1" fillId="7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1" fillId="0" borderId="0" xfId="0" quotePrefix="1" applyFont="1" applyBorder="1" applyAlignment="1">
      <alignment horizontal="right" vertical="top" wrapText="1"/>
    </xf>
    <xf numFmtId="0" fontId="7" fillId="0" borderId="0" xfId="0" applyFont="1" applyBorder="1"/>
    <xf numFmtId="0" fontId="9" fillId="0" borderId="0" xfId="0" applyFont="1" applyBorder="1"/>
    <xf numFmtId="6" fontId="6" fillId="7" borderId="0" xfId="0" applyNumberFormat="1" applyFont="1" applyFill="1" applyBorder="1"/>
    <xf numFmtId="6" fontId="2" fillId="7" borderId="0" xfId="0" applyNumberFormat="1" applyFont="1" applyFill="1" applyBorder="1" applyAlignment="1">
      <alignment vertical="top" wrapText="1"/>
    </xf>
    <xf numFmtId="6" fontId="2" fillId="8" borderId="0" xfId="0" applyNumberFormat="1" applyFont="1" applyFill="1" applyBorder="1" applyAlignment="1">
      <alignment vertical="top" wrapText="1"/>
    </xf>
    <xf numFmtId="164" fontId="10" fillId="2" borderId="1" xfId="0" applyNumberFormat="1" applyFont="1" applyFill="1" applyBorder="1" applyAlignment="1">
      <alignment vertical="top" wrapText="1"/>
    </xf>
    <xf numFmtId="164" fontId="10" fillId="3" borderId="1" xfId="0" applyNumberFormat="1" applyFont="1" applyFill="1" applyBorder="1" applyAlignment="1">
      <alignment vertical="top" wrapText="1"/>
    </xf>
    <xf numFmtId="164" fontId="10" fillId="4" borderId="1" xfId="0" applyNumberFormat="1" applyFont="1" applyFill="1" applyBorder="1" applyAlignment="1">
      <alignment vertical="top" wrapText="1"/>
    </xf>
    <xf numFmtId="164" fontId="10" fillId="5" borderId="1" xfId="0" applyNumberFormat="1" applyFont="1" applyFill="1" applyBorder="1" applyAlignment="1">
      <alignment vertical="top" wrapText="1"/>
    </xf>
    <xf numFmtId="164" fontId="10" fillId="7" borderId="1" xfId="0" applyNumberFormat="1" applyFont="1" applyFill="1" applyBorder="1" applyAlignment="1">
      <alignment vertical="top" wrapText="1"/>
    </xf>
    <xf numFmtId="6" fontId="10" fillId="0" borderId="1" xfId="0" applyNumberFormat="1" applyFont="1" applyBorder="1" applyAlignment="1">
      <alignment vertical="top" wrapText="1"/>
    </xf>
    <xf numFmtId="9" fontId="10" fillId="0" borderId="1" xfId="0" applyNumberFormat="1" applyFont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top" wrapText="1"/>
    </xf>
    <xf numFmtId="9" fontId="10" fillId="0" borderId="0" xfId="0" applyNumberFormat="1" applyFont="1" applyBorder="1" applyAlignment="1">
      <alignment vertical="top" wrapText="1"/>
    </xf>
    <xf numFmtId="0" fontId="8" fillId="3" borderId="0" xfId="0" applyFont="1" applyFill="1" applyBorder="1" applyAlignment="1">
      <alignment horizontal="right" vertical="top" wrapText="1"/>
    </xf>
    <xf numFmtId="6" fontId="8" fillId="3" borderId="0" xfId="0" applyNumberFormat="1" applyFont="1" applyFill="1" applyBorder="1" applyAlignment="1">
      <alignment vertical="top" wrapText="1"/>
    </xf>
    <xf numFmtId="0" fontId="2" fillId="7" borderId="0" xfId="0" applyFont="1" applyFill="1" applyBorder="1" applyAlignment="1">
      <alignment horizontal="right" vertical="top" wrapText="1"/>
    </xf>
    <xf numFmtId="0" fontId="2" fillId="8" borderId="0" xfId="0" applyFont="1" applyFill="1" applyBorder="1" applyAlignment="1">
      <alignment horizontal="right" vertical="top" wrapText="1"/>
    </xf>
    <xf numFmtId="0" fontId="12" fillId="7" borderId="0" xfId="0" applyFont="1" applyFill="1" applyBorder="1" applyAlignment="1">
      <alignment horizontal="right" vertical="top" wrapText="1"/>
    </xf>
    <xf numFmtId="0" fontId="12" fillId="8" borderId="0" xfId="0" applyFont="1" applyFill="1" applyBorder="1" applyAlignment="1">
      <alignment horizontal="right" vertical="top" wrapText="1"/>
    </xf>
    <xf numFmtId="6" fontId="8" fillId="3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7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2941320</xdr:colOff>
      <xdr:row>0</xdr:row>
      <xdr:rowOff>0</xdr:rowOff>
    </xdr:from>
    <xdr:to>
      <xdr:col>0</xdr:col>
      <xdr:colOff>5737860</xdr:colOff>
      <xdr:row>2</xdr:row>
      <xdr:rowOff>312420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C86EAAD3-3C0C-B073-733E-7551A74A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1320" y="0"/>
          <a:ext cx="279654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243840</xdr:colOff>
      <xdr:row>37</xdr:row>
      <xdr:rowOff>114300</xdr:rowOff>
    </xdr:from>
    <xdr:to>
      <xdr:col>2</xdr:col>
      <xdr:colOff>480060</xdr:colOff>
      <xdr:row>37</xdr:row>
      <xdr:rowOff>228600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DDCAB235-FD2F-1944-56F1-2339D3A95ABA}"/>
            </a:ext>
          </a:extLst>
        </xdr:cNvPr>
        <xdr:cNvSpPr>
          <a:spLocks noChangeArrowheads="1"/>
        </xdr:cNvSpPr>
      </xdr:nvSpPr>
      <xdr:spPr bwMode="auto">
        <a:xfrm>
          <a:off x="8267700" y="6172200"/>
          <a:ext cx="236220" cy="114300"/>
        </a:xfrm>
        <a:prstGeom prst="rightArrow">
          <a:avLst>
            <a:gd name="adj1" fmla="val 50000"/>
            <a:gd name="adj2" fmla="val 51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762000</xdr:colOff>
      <xdr:row>5</xdr:row>
      <xdr:rowOff>38100</xdr:rowOff>
    </xdr:from>
    <xdr:to>
      <xdr:col>1</xdr:col>
      <xdr:colOff>876300</xdr:colOff>
      <xdr:row>6</xdr:row>
      <xdr:rowOff>121920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725EB25E-2029-F81E-16A2-1C78FB9BFA0D}"/>
            </a:ext>
          </a:extLst>
        </xdr:cNvPr>
        <xdr:cNvSpPr>
          <a:spLocks noChangeArrowheads="1"/>
        </xdr:cNvSpPr>
      </xdr:nvSpPr>
      <xdr:spPr bwMode="auto">
        <a:xfrm rot="5400000">
          <a:off x="7071360" y="1348740"/>
          <a:ext cx="236220" cy="114300"/>
        </a:xfrm>
        <a:prstGeom prst="rightArrow">
          <a:avLst>
            <a:gd name="adj1" fmla="val 50000"/>
            <a:gd name="adj2" fmla="val 51667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sqref="A1:C3"/>
    </sheetView>
  </sheetViews>
  <sheetFormatPr defaultColWidth="9.109375" defaultRowHeight="11.4" x14ac:dyDescent="0.2"/>
  <cols>
    <col min="1" max="1" width="92.88671875" style="2" customWidth="1"/>
    <col min="2" max="2" width="24.109375" style="2" customWidth="1"/>
    <col min="3" max="3" width="18.6640625" style="2" customWidth="1"/>
    <col min="4" max="16384" width="9.109375" style="2"/>
  </cols>
  <sheetData>
    <row r="1" spans="1:5" ht="12.75" customHeight="1" x14ac:dyDescent="0.2">
      <c r="A1" s="39"/>
      <c r="B1" s="39"/>
      <c r="C1" s="39"/>
    </row>
    <row r="2" spans="1:5" x14ac:dyDescent="0.2">
      <c r="A2" s="39"/>
      <c r="B2" s="39"/>
      <c r="C2" s="39"/>
    </row>
    <row r="3" spans="1:5" ht="25.5" customHeight="1" x14ac:dyDescent="0.2">
      <c r="A3" s="39"/>
      <c r="B3" s="39"/>
      <c r="C3" s="39"/>
    </row>
    <row r="4" spans="1:5" ht="24" customHeight="1" x14ac:dyDescent="0.2">
      <c r="A4" s="40" t="s">
        <v>28</v>
      </c>
      <c r="B4" s="40"/>
      <c r="C4" s="40"/>
    </row>
    <row r="5" spans="1:5" ht="25.5" customHeight="1" x14ac:dyDescent="0.25">
      <c r="A5" s="15"/>
      <c r="B5" s="29" t="s">
        <v>20</v>
      </c>
    </row>
    <row r="6" spans="1:5" ht="12" x14ac:dyDescent="0.25">
      <c r="A6" s="3" t="s">
        <v>27</v>
      </c>
    </row>
    <row r="7" spans="1:5" ht="13.2" x14ac:dyDescent="0.25">
      <c r="A7" s="42" t="s">
        <v>0</v>
      </c>
      <c r="B7" s="42"/>
      <c r="E7"/>
    </row>
    <row r="8" spans="1:5" x14ac:dyDescent="0.2">
      <c r="A8" s="4" t="s">
        <v>1</v>
      </c>
      <c r="B8" s="22">
        <v>250</v>
      </c>
    </row>
    <row r="9" spans="1:5" x14ac:dyDescent="0.2">
      <c r="A9" s="4" t="s">
        <v>2</v>
      </c>
      <c r="B9" s="22">
        <v>100</v>
      </c>
    </row>
    <row r="10" spans="1:5" x14ac:dyDescent="0.2">
      <c r="A10" s="4" t="s">
        <v>11</v>
      </c>
      <c r="B10" s="22">
        <v>0</v>
      </c>
    </row>
    <row r="11" spans="1:5" ht="12" x14ac:dyDescent="0.2">
      <c r="A11" s="43" t="s">
        <v>3</v>
      </c>
      <c r="B11" s="43"/>
    </row>
    <row r="12" spans="1:5" x14ac:dyDescent="0.2">
      <c r="A12" s="5" t="s">
        <v>29</v>
      </c>
      <c r="B12" s="23">
        <v>200</v>
      </c>
    </row>
    <row r="13" spans="1:5" x14ac:dyDescent="0.2">
      <c r="A13" s="5" t="s">
        <v>12</v>
      </c>
      <c r="B13" s="23">
        <v>0</v>
      </c>
    </row>
    <row r="14" spans="1:5" ht="12" x14ac:dyDescent="0.2">
      <c r="A14" s="44" t="s">
        <v>4</v>
      </c>
      <c r="B14" s="44"/>
    </row>
    <row r="15" spans="1:5" x14ac:dyDescent="0.2">
      <c r="A15" s="6" t="s">
        <v>30</v>
      </c>
      <c r="B15" s="24">
        <v>200</v>
      </c>
    </row>
    <row r="16" spans="1:5" ht="12.75" customHeight="1" x14ac:dyDescent="0.2">
      <c r="A16" s="6" t="s">
        <v>13</v>
      </c>
      <c r="B16" s="24">
        <v>300</v>
      </c>
    </row>
    <row r="17" spans="1:3" ht="12" x14ac:dyDescent="0.2">
      <c r="A17" s="45" t="s">
        <v>33</v>
      </c>
      <c r="B17" s="45"/>
    </row>
    <row r="18" spans="1:3" x14ac:dyDescent="0.2">
      <c r="A18" s="7" t="s">
        <v>32</v>
      </c>
      <c r="B18" s="25">
        <v>100</v>
      </c>
    </row>
    <row r="19" spans="1:3" ht="12" x14ac:dyDescent="0.2">
      <c r="A19" s="46" t="s">
        <v>5</v>
      </c>
      <c r="B19" s="46"/>
    </row>
    <row r="20" spans="1:3" x14ac:dyDescent="0.2">
      <c r="A20" s="14" t="s">
        <v>1</v>
      </c>
      <c r="B20" s="26">
        <v>150</v>
      </c>
    </row>
    <row r="21" spans="1:3" x14ac:dyDescent="0.2">
      <c r="A21" s="14" t="s">
        <v>6</v>
      </c>
      <c r="B21" s="26">
        <v>200</v>
      </c>
    </row>
    <row r="22" spans="1:3" x14ac:dyDescent="0.2">
      <c r="A22" s="14" t="s">
        <v>7</v>
      </c>
      <c r="B22" s="26">
        <v>0</v>
      </c>
    </row>
    <row r="23" spans="1:3" ht="12" x14ac:dyDescent="0.2">
      <c r="A23" s="8"/>
      <c r="B23" s="8"/>
    </row>
    <row r="24" spans="1:3" ht="12" x14ac:dyDescent="0.2">
      <c r="A24" s="1" t="s">
        <v>23</v>
      </c>
      <c r="B24" s="13">
        <f>B8+B9+B10+B12+B13+B15+B16+B18+B20+B21+B22</f>
        <v>1500</v>
      </c>
    </row>
    <row r="25" spans="1:3" ht="12" x14ac:dyDescent="0.2">
      <c r="A25" s="1"/>
      <c r="B25" s="13"/>
    </row>
    <row r="26" spans="1:3" ht="12" x14ac:dyDescent="0.2">
      <c r="A26" s="30" t="s">
        <v>24</v>
      </c>
      <c r="B26" s="27">
        <v>35000</v>
      </c>
    </row>
    <row r="27" spans="1:3" ht="12" x14ac:dyDescent="0.2">
      <c r="A27" s="30" t="s">
        <v>25</v>
      </c>
      <c r="B27" s="28">
        <v>0.15</v>
      </c>
    </row>
    <row r="28" spans="1:3" ht="12" x14ac:dyDescent="0.2">
      <c r="A28" s="30"/>
      <c r="B28" s="31"/>
    </row>
    <row r="29" spans="1:3" ht="12" x14ac:dyDescent="0.25">
      <c r="A29" s="3" t="s">
        <v>22</v>
      </c>
    </row>
    <row r="30" spans="1:3" ht="11.25" customHeight="1" x14ac:dyDescent="0.2">
      <c r="A30" s="9"/>
      <c r="B30" s="36" t="s">
        <v>14</v>
      </c>
      <c r="C30" s="37" t="s">
        <v>15</v>
      </c>
    </row>
    <row r="31" spans="1:3" ht="12" x14ac:dyDescent="0.25">
      <c r="A31" s="10" t="s">
        <v>8</v>
      </c>
      <c r="B31" s="19">
        <f>B26</f>
        <v>35000</v>
      </c>
      <c r="C31" s="21">
        <f>B26</f>
        <v>35000</v>
      </c>
    </row>
    <row r="32" spans="1:3" ht="12" x14ac:dyDescent="0.2">
      <c r="A32" s="11" t="s">
        <v>21</v>
      </c>
      <c r="B32" s="34" t="s">
        <v>9</v>
      </c>
      <c r="C32" s="21">
        <f>B24</f>
        <v>1500</v>
      </c>
    </row>
    <row r="33" spans="1:3" ht="12" x14ac:dyDescent="0.2">
      <c r="A33" s="16" t="s">
        <v>17</v>
      </c>
      <c r="B33" s="20">
        <f>B31</f>
        <v>35000</v>
      </c>
      <c r="C33" s="21">
        <f>C31-C32</f>
        <v>33500</v>
      </c>
    </row>
    <row r="34" spans="1:3" ht="12" x14ac:dyDescent="0.2">
      <c r="A34" s="11" t="s">
        <v>16</v>
      </c>
      <c r="B34" s="20">
        <f>B27*B33</f>
        <v>5250</v>
      </c>
      <c r="C34" s="21">
        <f>B27*C33</f>
        <v>5025</v>
      </c>
    </row>
    <row r="35" spans="1:3" ht="12" x14ac:dyDescent="0.2">
      <c r="A35" s="11" t="s">
        <v>18</v>
      </c>
      <c r="B35" s="20">
        <f>0.0765*B33</f>
        <v>2677.5</v>
      </c>
      <c r="C35" s="21">
        <f>0.0765*C33</f>
        <v>2562.75</v>
      </c>
    </row>
    <row r="36" spans="1:3" ht="12" x14ac:dyDescent="0.2">
      <c r="A36" s="11" t="s">
        <v>19</v>
      </c>
      <c r="B36" s="20">
        <f>B24</f>
        <v>1500</v>
      </c>
      <c r="C36" s="35" t="s">
        <v>9</v>
      </c>
    </row>
    <row r="37" spans="1:3" ht="12" x14ac:dyDescent="0.2">
      <c r="A37" s="12" t="s">
        <v>10</v>
      </c>
      <c r="B37" s="20">
        <f>B33-B34-B35-B36</f>
        <v>25572.5</v>
      </c>
      <c r="C37" s="21">
        <f>C33-C34-C35</f>
        <v>25912.25</v>
      </c>
    </row>
    <row r="38" spans="1:3" ht="22.8" x14ac:dyDescent="0.2">
      <c r="A38" s="32" t="s">
        <v>26</v>
      </c>
      <c r="B38" s="38">
        <v>0</v>
      </c>
      <c r="C38" s="33">
        <f>C37-B37</f>
        <v>339.75</v>
      </c>
    </row>
    <row r="39" spans="1:3" ht="22.8" x14ac:dyDescent="0.4">
      <c r="A39" s="18"/>
      <c r="B39" s="18"/>
      <c r="C39" s="18"/>
    </row>
    <row r="40" spans="1:3" ht="17.399999999999999" x14ac:dyDescent="0.3">
      <c r="A40" s="17"/>
      <c r="B40" s="17"/>
      <c r="C40" s="17"/>
    </row>
    <row r="43" spans="1:3" x14ac:dyDescent="0.2">
      <c r="A43" s="41" t="s">
        <v>31</v>
      </c>
      <c r="B43" s="41"/>
      <c r="C43" s="41"/>
    </row>
  </sheetData>
  <mergeCells count="8">
    <mergeCell ref="A1:C3"/>
    <mergeCell ref="A4:C4"/>
    <mergeCell ref="A43:C43"/>
    <mergeCell ref="A7:B7"/>
    <mergeCell ref="A11:B11"/>
    <mergeCell ref="A14:B14"/>
    <mergeCell ref="A17:B17"/>
    <mergeCell ref="A19:B19"/>
  </mergeCells>
  <phoneticPr fontId="0" type="noConversion"/>
  <pageMargins left="0.25" right="0.25" top="0.25" bottom="0.25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A1F1219FE5404BB21EA23DC9C30F17" ma:contentTypeVersion="9" ma:contentTypeDescription="Create a new document." ma:contentTypeScope="" ma:versionID="d0271549ba07db41678b7a47f88b5037">
  <xsd:schema xmlns:xsd="http://www.w3.org/2001/XMLSchema" xmlns:xs="http://www.w3.org/2001/XMLSchema" xmlns:p="http://schemas.microsoft.com/office/2006/metadata/properties" xmlns:ns2="3134e91b-be6f-4604-86bf-54b641013068" xmlns:ns3="fd64b18a-2543-4fa7-aaa9-55ecdc128cd1" targetNamespace="http://schemas.microsoft.com/office/2006/metadata/properties" ma:root="true" ma:fieldsID="978aa9d7e28e521a9104286ab94d13bf" ns2:_="" ns3:_="">
    <xsd:import namespace="3134e91b-be6f-4604-86bf-54b641013068"/>
    <xsd:import namespace="fd64b18a-2543-4fa7-aaa9-55ecdc128c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34e91b-be6f-4604-86bf-54b6410130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28182d5-710a-4366-8ee8-7df925f4f1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4b18a-2543-4fa7-aaa9-55ecdc128c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03d3ccb-41bf-482d-bc05-291adf046bfb}" ma:internalName="TaxCatchAll" ma:showField="CatchAllData" ma:web="fd64b18a-2543-4fa7-aaa9-55ecdc128c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64b18a-2543-4fa7-aaa9-55ecdc128cd1"/>
    <lcf76f155ced4ddcb4097134ff3c332f xmlns="3134e91b-be6f-4604-86bf-54b64101306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BF1E6C-BA23-4161-AE5E-065FC83EF7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46368B-03D0-49A4-A48B-54B9E276F1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34e91b-be6f-4604-86bf-54b641013068"/>
    <ds:schemaRef ds:uri="fd64b18a-2543-4fa7-aaa9-55ecdc128c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94CD61-2B60-46D4-AF90-5657D0F35F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Shawn Adams</cp:lastModifiedBy>
  <cp:lastPrinted>2010-11-12T14:42:05Z</cp:lastPrinted>
  <dcterms:created xsi:type="dcterms:W3CDTF">2008-11-04T19:59:29Z</dcterms:created>
  <dcterms:modified xsi:type="dcterms:W3CDTF">2023-02-28T04:30:15Z</dcterms:modified>
</cp:coreProperties>
</file>